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3\"/>
    </mc:Choice>
  </mc:AlternateContent>
  <xr:revisionPtr revIDLastSave="0" documentId="13_ncr:1_{D7215988-A5BB-433D-A629-D06D4ACFAFD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" i="1" l="1"/>
  <c r="O6" i="1"/>
  <c r="O5" i="1"/>
  <c r="O4" i="1"/>
  <c r="O9" i="1" s="1"/>
  <c r="M7" i="1"/>
  <c r="M6" i="1"/>
  <c r="M5" i="1"/>
  <c r="M4" i="1"/>
  <c r="M9" i="1"/>
  <c r="AE9" i="1"/>
  <c r="AD9" i="1"/>
  <c r="AC9" i="1"/>
  <c r="AB9" i="1"/>
  <c r="AA9" i="1"/>
  <c r="Z9" i="1"/>
  <c r="Y9" i="1"/>
  <c r="I15" i="1"/>
  <c r="X9" i="1"/>
  <c r="H15" i="1"/>
  <c r="W9" i="1"/>
  <c r="G15" i="1"/>
  <c r="V9" i="1"/>
  <c r="F15" i="1" s="1"/>
  <c r="U9" i="1"/>
  <c r="E15" i="1" s="1"/>
  <c r="T9" i="1"/>
  <c r="I14" i="1"/>
  <c r="N14" i="1" s="1"/>
  <c r="S9" i="1"/>
  <c r="H14" i="1"/>
  <c r="R9" i="1"/>
  <c r="G14" i="1" s="1"/>
  <c r="Q9" i="1"/>
  <c r="F14" i="1" s="1"/>
  <c r="P9" i="1"/>
  <c r="E14" i="1" s="1"/>
  <c r="M14" i="1" s="1"/>
  <c r="L9" i="1"/>
  <c r="K9" i="1"/>
  <c r="J9" i="1"/>
  <c r="I9" i="1"/>
  <c r="I13" i="1"/>
  <c r="H9" i="1"/>
  <c r="H13" i="1"/>
  <c r="G9" i="1"/>
  <c r="G13" i="1"/>
  <c r="F9" i="1"/>
  <c r="F13" i="1"/>
  <c r="E9" i="1"/>
  <c r="E13" i="1"/>
  <c r="E16" i="1" s="1"/>
  <c r="L13" i="1"/>
  <c r="D10" i="1"/>
  <c r="I16" i="1"/>
  <c r="N15" i="1"/>
  <c r="H16" i="1"/>
  <c r="L16" i="1" s="1"/>
  <c r="M16" i="1" l="1"/>
  <c r="K13" i="1"/>
  <c r="K15" i="1"/>
  <c r="O13" i="1"/>
  <c r="O16" i="1" s="1"/>
  <c r="N16" i="1" s="1"/>
  <c r="N9" i="1"/>
  <c r="N13" i="1" s="1"/>
  <c r="G16" i="1"/>
  <c r="K14" i="1"/>
  <c r="F16" i="1"/>
  <c r="K16" i="1" s="1"/>
  <c r="L14" i="1"/>
  <c r="M15" i="1"/>
  <c r="L15" i="1"/>
  <c r="M13" i="1"/>
</calcChain>
</file>

<file path=xl/sharedStrings.xml><?xml version="1.0" encoding="utf-8"?>
<sst xmlns="http://schemas.openxmlformats.org/spreadsheetml/2006/main" count="86" uniqueCount="62">
  <si>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</si>
  <si>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</si>
  <si>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</si>
  <si>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</si>
  <si>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</si>
  <si>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</si>
  <si>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</si>
  <si>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</si>
  <si>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</si>
  <si>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</si>
  <si>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</si>
  <si>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</si>
  <si>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</si>
  <si>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</si>
  <si>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</si>
  <si>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</si>
  <si>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</si>
  <si>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</si>
  <si>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</si>
  <si>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</si>
  <si>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</si>
  <si>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</si>
  <si>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</si>
  <si>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</si>
  <si>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</si>
  <si>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</si>
  <si>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</si>
  <si>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</si>
  <si>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</si>
  <si>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</si>
  <si>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</si>
  <si>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</si>
  <si>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</si>
  <si>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K - %</t>
  </si>
  <si>
    <t>Seurat</t>
  </si>
  <si>
    <t>Minna Oinonen</t>
  </si>
  <si>
    <t>5.</t>
  </si>
  <si>
    <t>ViU</t>
  </si>
  <si>
    <t>play off</t>
  </si>
  <si>
    <t>9.</t>
  </si>
  <si>
    <t>12.</t>
  </si>
  <si>
    <t>karsintasarja</t>
  </si>
  <si>
    <t>2.</t>
  </si>
  <si>
    <t>3.10.1978</t>
  </si>
  <si>
    <t>ykköspesis</t>
  </si>
  <si>
    <t>ViU = Viinijärven Urheilijat  (1914)</t>
  </si>
  <si>
    <t>ENSIMMÄISET</t>
  </si>
  <si>
    <t>Ottelu</t>
  </si>
  <si>
    <t>1.  ottelu</t>
  </si>
  <si>
    <t>Lyöty juoksu</t>
  </si>
  <si>
    <t>Tuotu juoksu</t>
  </si>
  <si>
    <t>2.  ottelu</t>
  </si>
  <si>
    <t>Kunnari</t>
  </si>
  <si>
    <t>31.05. 1998  Virkiä - ViU  2-0  (7-0, 3-2)</t>
  </si>
  <si>
    <t xml:space="preserve">  19 v   7 kk 28 pv</t>
  </si>
  <si>
    <t>13.05. 1999  ViU - PeTo  2-1  (4-8, 9-1, 3-3, 4-3)</t>
  </si>
  <si>
    <t xml:space="preserve">  20 v   7 kk 10 pv</t>
  </si>
  <si>
    <t>15.05. 1999  ViPa - ViPa  2-0  (1-0, 6-1)</t>
  </si>
  <si>
    <t xml:space="preserve">  20 v   7 kk 12 pv</t>
  </si>
  <si>
    <t>3.  ottelu</t>
  </si>
  <si>
    <t>Kiri</t>
  </si>
  <si>
    <t>Kiri = Jyväskylän Kiri  (1930)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</si>
</sst>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5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3" fillId="2" borderId="0" xfId="0" applyFont="1" applyFill="1"/>
    <xf numFmtId="0" fontId="3" fillId="4" borderId="2" xfId="0" applyFont="1" applyFill="1" applyBorder="1"/>
    <xf numFmtId="0" fontId="2" fillId="3" borderId="1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0" fontId="2" fillId="3" borderId="8" xfId="0" applyFont="1" applyFill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2" borderId="0" xfId="0" applyFont="1" applyFill="1" applyAlignment="1">
      <alignment horizontal="right"/>
    </xf>
    <xf numFmtId="0" fontId="4" fillId="6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165" fontId="2" fillId="3" borderId="3" xfId="1" quotePrefix="1" applyNumberFormat="1" applyFont="1" applyFill="1" applyBorder="1" applyAlignment="1">
      <alignment horizontal="center"/>
    </xf>
    <xf numFmtId="0" fontId="2" fillId="5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7" borderId="1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0" fontId="4" fillId="3" borderId="2" xfId="0" applyFont="1" applyFill="1" applyBorder="1"/>
    <xf numFmtId="0" fontId="2" fillId="4" borderId="11" xfId="0" applyFont="1" applyFill="1" applyBorder="1"/>
    <xf numFmtId="0" fontId="4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12" xfId="0" applyFont="1" applyFill="1" applyBorder="1" applyAlignment="1">
      <alignment horizontal="center"/>
    </xf>
    <xf numFmtId="0" fontId="2" fillId="4" borderId="13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5" xfId="0" applyFont="1" applyFill="1" applyBorder="1" applyAlignment="1">
      <alignment horizontal="center"/>
    </xf>
    <xf numFmtId="0" fontId="2" fillId="4" borderId="8" xfId="0" applyFont="1" applyFill="1" applyBorder="1"/>
    <xf numFmtId="0" fontId="4" fillId="4" borderId="9" xfId="0" applyFont="1" applyFill="1" applyBorder="1"/>
    <xf numFmtId="0" fontId="2" fillId="4" borderId="9" xfId="0" applyFont="1" applyFill="1" applyBorder="1"/>
    <xf numFmtId="0" fontId="2" fillId="4" borderId="9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55"/>
  <sheetViews>
    <sheetView tabSelected="1" zoomScale="97" zoomScaleNormal="97" workbookViewId="0"/>
  </sheetViews>
  <sheetFormatPr defaultRowHeight="15" customHeight="1" x14ac:dyDescent="0.25"/>
  <cols>
    <col min="1" max="1" width="0.5703125" style="25" customWidth="1"/>
    <col min="2" max="3" width="6.7109375" style="58" customWidth="1"/>
    <col min="4" max="4" width="10.85546875" style="59" customWidth="1"/>
    <col min="5" max="12" width="5.7109375" style="59" customWidth="1"/>
    <col min="13" max="13" width="6.28515625" style="59" customWidth="1"/>
    <col min="14" max="14" width="8.28515625" style="59" customWidth="1"/>
    <col min="15" max="15" width="0.5703125" style="59" customWidth="1"/>
    <col min="16" max="23" width="5.7109375" style="59" customWidth="1"/>
    <col min="24" max="27" width="5.7109375" style="25" customWidth="1"/>
    <col min="28" max="28" width="6.28515625" style="25" customWidth="1"/>
    <col min="29" max="29" width="2.85546875" style="25" customWidth="1"/>
    <col min="30" max="30" width="3" style="25" customWidth="1"/>
    <col min="31" max="31" width="2.7109375" style="25" customWidth="1"/>
    <col min="32" max="32" width="21.85546875" style="25" customWidth="1"/>
    <col min="33" max="33" width="6.7109375" style="25" customWidth="1"/>
    <col min="34" max="16384" width="9.140625" style="25"/>
  </cols>
  <sheetData>
    <row r="1" spans="1:38" s="9" customFormat="1" ht="15" customHeight="1" x14ac:dyDescent="0.25">
      <c r="A1" s="1"/>
      <c r="B1" s="2" t="s">
        <v>35</v>
      </c>
      <c r="C1" s="2"/>
      <c r="D1" s="3"/>
      <c r="E1" s="4" t="s">
        <v>43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8"/>
      <c r="AH1" s="8"/>
      <c r="AI1" s="8"/>
      <c r="AJ1" s="8"/>
      <c r="AK1" s="8"/>
      <c r="AL1" s="8"/>
    </row>
    <row r="2" spans="1:38" s="9" customFormat="1" ht="15" customHeight="1" x14ac:dyDescent="0.2">
      <c r="A2" s="1"/>
      <c r="B2" s="10" t="s">
        <v>10</v>
      </c>
      <c r="C2" s="11"/>
      <c r="D2" s="12"/>
      <c r="E2" s="13" t="s">
        <v>17</v>
      </c>
      <c r="F2" s="14"/>
      <c r="G2" s="14"/>
      <c r="H2" s="14"/>
      <c r="I2" s="21" t="s">
        <v>11</v>
      </c>
      <c r="J2" s="17"/>
      <c r="K2" s="14"/>
      <c r="L2" s="14"/>
      <c r="M2" s="14"/>
      <c r="N2" s="15"/>
      <c r="O2" s="19"/>
      <c r="P2" s="20" t="s">
        <v>18</v>
      </c>
      <c r="Q2" s="14"/>
      <c r="R2" s="14"/>
      <c r="S2" s="14"/>
      <c r="T2" s="21"/>
      <c r="U2" s="22" t="s">
        <v>19</v>
      </c>
      <c r="V2" s="14"/>
      <c r="W2" s="14"/>
      <c r="X2" s="14"/>
      <c r="Y2" s="15"/>
      <c r="Z2" s="22" t="s">
        <v>28</v>
      </c>
      <c r="AA2" s="14"/>
      <c r="AB2" s="14"/>
      <c r="AC2" s="20"/>
      <c r="AD2" s="14"/>
      <c r="AE2" s="15"/>
      <c r="AF2" s="13" t="s">
        <v>29</v>
      </c>
      <c r="AG2" s="23"/>
      <c r="AH2" s="8"/>
      <c r="AI2" s="8"/>
      <c r="AJ2" s="8"/>
      <c r="AK2" s="8"/>
      <c r="AL2" s="8"/>
    </row>
    <row r="3" spans="1:38" ht="15" customHeight="1" x14ac:dyDescent="0.2">
      <c r="A3" s="1"/>
      <c r="B3" s="18" t="s">
        <v>0</v>
      </c>
      <c r="C3" s="18" t="s">
        <v>12</v>
      </c>
      <c r="D3" s="13" t="s">
        <v>1</v>
      </c>
      <c r="E3" s="18" t="s">
        <v>4</v>
      </c>
      <c r="F3" s="18" t="s">
        <v>13</v>
      </c>
      <c r="G3" s="15" t="s">
        <v>14</v>
      </c>
      <c r="H3" s="18" t="s">
        <v>15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21</v>
      </c>
      <c r="O3" s="24"/>
      <c r="P3" s="18" t="s">
        <v>4</v>
      </c>
      <c r="Q3" s="18" t="s">
        <v>13</v>
      </c>
      <c r="R3" s="15" t="s">
        <v>14</v>
      </c>
      <c r="S3" s="18" t="s">
        <v>15</v>
      </c>
      <c r="T3" s="18" t="s">
        <v>3</v>
      </c>
      <c r="U3" s="18" t="s">
        <v>4</v>
      </c>
      <c r="V3" s="18" t="s">
        <v>13</v>
      </c>
      <c r="W3" s="15" t="s">
        <v>14</v>
      </c>
      <c r="X3" s="18" t="s">
        <v>15</v>
      </c>
      <c r="Y3" s="18" t="s">
        <v>3</v>
      </c>
      <c r="Z3" s="18" t="s">
        <v>22</v>
      </c>
      <c r="AA3" s="18" t="s">
        <v>23</v>
      </c>
      <c r="AB3" s="15" t="s">
        <v>24</v>
      </c>
      <c r="AC3" s="15" t="s">
        <v>30</v>
      </c>
      <c r="AD3" s="17" t="s">
        <v>31</v>
      </c>
      <c r="AE3" s="18" t="s">
        <v>32</v>
      </c>
      <c r="AF3" s="13"/>
      <c r="AG3" s="23"/>
      <c r="AH3" s="8"/>
      <c r="AI3" s="8"/>
      <c r="AJ3" s="8"/>
      <c r="AK3" s="8"/>
      <c r="AL3" s="8"/>
    </row>
    <row r="4" spans="1:38" ht="15" customHeight="1" x14ac:dyDescent="0.2">
      <c r="A4" s="1"/>
      <c r="B4" s="26">
        <v>1998</v>
      </c>
      <c r="C4" s="26" t="s">
        <v>36</v>
      </c>
      <c r="D4" s="39" t="s">
        <v>37</v>
      </c>
      <c r="E4" s="26">
        <v>1</v>
      </c>
      <c r="F4" s="26">
        <v>0</v>
      </c>
      <c r="G4" s="26">
        <v>0</v>
      </c>
      <c r="H4" s="26">
        <v>0</v>
      </c>
      <c r="I4" s="26">
        <v>1</v>
      </c>
      <c r="J4" s="26">
        <v>1</v>
      </c>
      <c r="K4" s="26">
        <v>0</v>
      </c>
      <c r="L4" s="26">
        <v>0</v>
      </c>
      <c r="M4" s="26">
        <f>PRODUCT(F4+G4)</f>
        <v>0</v>
      </c>
      <c r="N4" s="29">
        <v>0.2</v>
      </c>
      <c r="O4" s="24">
        <f>PRODUCT(I4/N4)</f>
        <v>5</v>
      </c>
      <c r="P4" s="26"/>
      <c r="Q4" s="26"/>
      <c r="R4" s="26"/>
      <c r="S4" s="26"/>
      <c r="T4" s="26"/>
      <c r="U4" s="27"/>
      <c r="V4" s="27"/>
      <c r="W4" s="27"/>
      <c r="X4" s="27"/>
      <c r="Y4" s="27"/>
      <c r="Z4" s="26"/>
      <c r="AA4" s="26"/>
      <c r="AB4" s="26"/>
      <c r="AC4" s="26"/>
      <c r="AD4" s="26"/>
      <c r="AE4" s="26"/>
      <c r="AF4" s="13"/>
      <c r="AG4" s="23"/>
      <c r="AH4" s="8"/>
      <c r="AI4" s="8"/>
      <c r="AJ4" s="8"/>
      <c r="AK4" s="8"/>
      <c r="AL4" s="8"/>
    </row>
    <row r="5" spans="1:38" ht="15" customHeight="1" x14ac:dyDescent="0.2">
      <c r="A5" s="1"/>
      <c r="B5" s="26">
        <v>1999</v>
      </c>
      <c r="C5" s="26" t="s">
        <v>39</v>
      </c>
      <c r="D5" s="39" t="s">
        <v>37</v>
      </c>
      <c r="E5" s="26">
        <v>21</v>
      </c>
      <c r="F5" s="26">
        <v>1</v>
      </c>
      <c r="G5" s="26">
        <v>8</v>
      </c>
      <c r="H5" s="26">
        <v>8</v>
      </c>
      <c r="I5" s="26">
        <v>45</v>
      </c>
      <c r="J5" s="26">
        <v>21</v>
      </c>
      <c r="K5" s="26">
        <v>8</v>
      </c>
      <c r="L5" s="26">
        <v>7</v>
      </c>
      <c r="M5" s="26">
        <f>PRODUCT(F5+G5)</f>
        <v>9</v>
      </c>
      <c r="N5" s="60">
        <v>0.34499999999999997</v>
      </c>
      <c r="O5" s="24">
        <f>PRODUCT(I5/N5)</f>
        <v>130.43478260869566</v>
      </c>
      <c r="P5" s="26"/>
      <c r="Q5" s="26"/>
      <c r="R5" s="26"/>
      <c r="S5" s="26"/>
      <c r="T5" s="26"/>
      <c r="U5" s="27"/>
      <c r="V5" s="27"/>
      <c r="W5" s="27"/>
      <c r="X5" s="27"/>
      <c r="Y5" s="27"/>
      <c r="Z5" s="26"/>
      <c r="AA5" s="26"/>
      <c r="AB5" s="26"/>
      <c r="AC5" s="26"/>
      <c r="AD5" s="26"/>
      <c r="AE5" s="26"/>
      <c r="AF5" s="13"/>
      <c r="AG5" s="23"/>
      <c r="AH5" s="8"/>
      <c r="AI5" s="8"/>
      <c r="AJ5" s="8"/>
      <c r="AK5" s="8"/>
      <c r="AL5" s="8"/>
    </row>
    <row r="6" spans="1:38" ht="15" customHeight="1" x14ac:dyDescent="0.2">
      <c r="A6" s="1"/>
      <c r="B6" s="26">
        <v>2000</v>
      </c>
      <c r="C6" s="26" t="s">
        <v>40</v>
      </c>
      <c r="D6" s="39" t="s">
        <v>37</v>
      </c>
      <c r="E6" s="26">
        <v>22</v>
      </c>
      <c r="F6" s="26">
        <v>1</v>
      </c>
      <c r="G6" s="26">
        <v>0</v>
      </c>
      <c r="H6" s="26">
        <v>10</v>
      </c>
      <c r="I6" s="26">
        <v>75</v>
      </c>
      <c r="J6" s="26">
        <v>43</v>
      </c>
      <c r="K6" s="26">
        <v>25</v>
      </c>
      <c r="L6" s="26">
        <v>6</v>
      </c>
      <c r="M6" s="26">
        <f>PRODUCT(F6+G6)</f>
        <v>1</v>
      </c>
      <c r="N6" s="29">
        <v>0.503</v>
      </c>
      <c r="O6" s="24">
        <f>PRODUCT(I6/N6)</f>
        <v>149.10536779324056</v>
      </c>
      <c r="P6" s="26"/>
      <c r="Q6" s="26"/>
      <c r="R6" s="26"/>
      <c r="S6" s="26"/>
      <c r="T6" s="26"/>
      <c r="U6" s="27">
        <v>7</v>
      </c>
      <c r="V6" s="27">
        <v>0</v>
      </c>
      <c r="W6" s="27">
        <v>0</v>
      </c>
      <c r="X6" s="27">
        <v>6</v>
      </c>
      <c r="Y6" s="27">
        <v>38</v>
      </c>
      <c r="Z6" s="26"/>
      <c r="AA6" s="26"/>
      <c r="AB6" s="26"/>
      <c r="AC6" s="26"/>
      <c r="AD6" s="26"/>
      <c r="AE6" s="26"/>
      <c r="AF6" s="61" t="s">
        <v>41</v>
      </c>
      <c r="AG6" s="23"/>
      <c r="AH6" s="8"/>
      <c r="AI6" s="8"/>
      <c r="AJ6" s="8"/>
      <c r="AK6" s="8"/>
      <c r="AL6" s="8"/>
    </row>
    <row r="7" spans="1:38" ht="15" customHeight="1" x14ac:dyDescent="0.2">
      <c r="A7" s="1"/>
      <c r="B7" s="26">
        <v>2001</v>
      </c>
      <c r="C7" s="26" t="s">
        <v>42</v>
      </c>
      <c r="D7" s="39" t="s">
        <v>60</v>
      </c>
      <c r="E7" s="26">
        <v>21</v>
      </c>
      <c r="F7" s="26">
        <v>1</v>
      </c>
      <c r="G7" s="26">
        <v>2</v>
      </c>
      <c r="H7" s="26">
        <v>9</v>
      </c>
      <c r="I7" s="26">
        <v>50</v>
      </c>
      <c r="J7" s="26">
        <v>22</v>
      </c>
      <c r="K7" s="26">
        <v>12</v>
      </c>
      <c r="L7" s="26">
        <v>13</v>
      </c>
      <c r="M7" s="26">
        <f>PRODUCT(F7+G7)</f>
        <v>3</v>
      </c>
      <c r="N7" s="29">
        <v>0.48499999999999999</v>
      </c>
      <c r="O7" s="24">
        <f>PRODUCT(I7/N7)</f>
        <v>103.09278350515464</v>
      </c>
      <c r="P7" s="26">
        <v>12</v>
      </c>
      <c r="Q7" s="40">
        <v>1</v>
      </c>
      <c r="R7" s="40">
        <v>4</v>
      </c>
      <c r="S7" s="32">
        <v>4</v>
      </c>
      <c r="T7" s="26">
        <v>23</v>
      </c>
      <c r="U7" s="62"/>
      <c r="V7" s="27"/>
      <c r="W7" s="27"/>
      <c r="X7" s="27"/>
      <c r="Y7" s="27"/>
      <c r="Z7" s="26"/>
      <c r="AA7" s="26"/>
      <c r="AB7" s="26"/>
      <c r="AC7" s="26"/>
      <c r="AD7" s="26">
        <v>1</v>
      </c>
      <c r="AE7" s="26"/>
      <c r="AF7" s="13" t="s">
        <v>38</v>
      </c>
      <c r="AG7" s="23"/>
      <c r="AH7" s="8"/>
      <c r="AI7" s="8"/>
      <c r="AJ7" s="8"/>
      <c r="AK7" s="8"/>
      <c r="AL7" s="8"/>
    </row>
    <row r="8" spans="1:38" ht="15" customHeight="1" x14ac:dyDescent="0.2">
      <c r="A8" s="1"/>
      <c r="B8" s="63">
        <v>2002</v>
      </c>
      <c r="C8" s="64"/>
      <c r="D8" s="65" t="s">
        <v>37</v>
      </c>
      <c r="E8" s="63"/>
      <c r="F8" s="66" t="s">
        <v>44</v>
      </c>
      <c r="G8" s="67"/>
      <c r="H8" s="64"/>
      <c r="I8" s="63"/>
      <c r="J8" s="63"/>
      <c r="K8" s="63"/>
      <c r="L8" s="63"/>
      <c r="M8" s="63"/>
      <c r="N8" s="68"/>
      <c r="O8" s="24">
        <v>0</v>
      </c>
      <c r="P8" s="26"/>
      <c r="Q8" s="26"/>
      <c r="R8" s="26"/>
      <c r="S8" s="26"/>
      <c r="T8" s="26"/>
      <c r="U8" s="27"/>
      <c r="V8" s="27"/>
      <c r="W8" s="27"/>
      <c r="X8" s="27"/>
      <c r="Y8" s="27"/>
      <c r="Z8" s="26"/>
      <c r="AA8" s="26"/>
      <c r="AB8" s="26"/>
      <c r="AC8" s="26"/>
      <c r="AD8" s="26"/>
      <c r="AE8" s="26"/>
      <c r="AF8" s="13"/>
      <c r="AG8" s="23"/>
      <c r="AH8" s="8"/>
      <c r="AI8" s="8"/>
      <c r="AJ8" s="8"/>
      <c r="AK8" s="8"/>
      <c r="AL8" s="8"/>
    </row>
    <row r="9" spans="1:38" ht="15" customHeight="1" x14ac:dyDescent="0.2">
      <c r="A9" s="1"/>
      <c r="B9" s="16" t="s">
        <v>9</v>
      </c>
      <c r="C9" s="17"/>
      <c r="D9" s="15"/>
      <c r="E9" s="18">
        <f t="shared" ref="E9:M9" si="0">SUM(E4:E8)</f>
        <v>65</v>
      </c>
      <c r="F9" s="18">
        <f t="shared" si="0"/>
        <v>3</v>
      </c>
      <c r="G9" s="18">
        <f t="shared" si="0"/>
        <v>10</v>
      </c>
      <c r="H9" s="18">
        <f t="shared" si="0"/>
        <v>27</v>
      </c>
      <c r="I9" s="18">
        <f t="shared" si="0"/>
        <v>171</v>
      </c>
      <c r="J9" s="18">
        <f t="shared" si="0"/>
        <v>87</v>
      </c>
      <c r="K9" s="18">
        <f t="shared" si="0"/>
        <v>45</v>
      </c>
      <c r="L9" s="18">
        <f t="shared" si="0"/>
        <v>26</v>
      </c>
      <c r="M9" s="18">
        <f t="shared" si="0"/>
        <v>13</v>
      </c>
      <c r="N9" s="30">
        <f>PRODUCT(I9/O9)</f>
        <v>0.44113898753759101</v>
      </c>
      <c r="O9" s="31">
        <f>SUM(O4:O8)</f>
        <v>387.63293390709089</v>
      </c>
      <c r="P9" s="18">
        <f t="shared" ref="P9:AE9" si="1">SUM(P4:P8)</f>
        <v>12</v>
      </c>
      <c r="Q9" s="18">
        <f t="shared" si="1"/>
        <v>1</v>
      </c>
      <c r="R9" s="18">
        <f t="shared" si="1"/>
        <v>4</v>
      </c>
      <c r="S9" s="18">
        <f t="shared" si="1"/>
        <v>4</v>
      </c>
      <c r="T9" s="18">
        <f t="shared" si="1"/>
        <v>23</v>
      </c>
      <c r="U9" s="18">
        <f t="shared" si="1"/>
        <v>7</v>
      </c>
      <c r="V9" s="18">
        <f t="shared" si="1"/>
        <v>0</v>
      </c>
      <c r="W9" s="18">
        <f t="shared" si="1"/>
        <v>0</v>
      </c>
      <c r="X9" s="18">
        <f t="shared" si="1"/>
        <v>6</v>
      </c>
      <c r="Y9" s="18">
        <f t="shared" si="1"/>
        <v>38</v>
      </c>
      <c r="Z9" s="18">
        <f t="shared" si="1"/>
        <v>0</v>
      </c>
      <c r="AA9" s="18">
        <f t="shared" si="1"/>
        <v>0</v>
      </c>
      <c r="AB9" s="18">
        <f t="shared" si="1"/>
        <v>0</v>
      </c>
      <c r="AC9" s="18">
        <f t="shared" si="1"/>
        <v>0</v>
      </c>
      <c r="AD9" s="18">
        <f t="shared" si="1"/>
        <v>1</v>
      </c>
      <c r="AE9" s="18">
        <f t="shared" si="1"/>
        <v>0</v>
      </c>
      <c r="AF9" s="13"/>
      <c r="AG9" s="23"/>
      <c r="AH9" s="8"/>
      <c r="AI9" s="8"/>
      <c r="AJ9" s="8"/>
      <c r="AK9" s="8"/>
      <c r="AL9" s="8"/>
    </row>
    <row r="10" spans="1:38" ht="15" customHeight="1" x14ac:dyDescent="0.2">
      <c r="A10" s="1"/>
      <c r="B10" s="28" t="s">
        <v>2</v>
      </c>
      <c r="C10" s="32"/>
      <c r="D10" s="33">
        <f>SUM(F9:H9)+((I9-F9-G9)/3)+(E9/3)+(Z9*25)+(AA9*25)+(AB9*10)+(AC9*25)+(AD9*20)+(AE9*15)</f>
        <v>134.33333333333331</v>
      </c>
      <c r="E10" s="1"/>
      <c r="F10" s="1"/>
      <c r="G10" s="1"/>
      <c r="H10" s="1"/>
      <c r="I10" s="1"/>
      <c r="J10" s="1"/>
      <c r="K10" s="1"/>
      <c r="L10" s="1"/>
      <c r="M10" s="1"/>
      <c r="N10" s="34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35"/>
      <c r="AE10" s="1"/>
      <c r="AF10" s="1"/>
      <c r="AG10" s="23"/>
      <c r="AH10" s="8"/>
      <c r="AI10" s="8"/>
      <c r="AJ10" s="8"/>
      <c r="AK10" s="8"/>
      <c r="AL10" s="8"/>
    </row>
    <row r="11" spans="1:38" s="9" customFormat="1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34"/>
      <c r="O11" s="36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37"/>
      <c r="AG11" s="23"/>
      <c r="AH11" s="8"/>
      <c r="AI11" s="8"/>
      <c r="AJ11" s="8"/>
      <c r="AK11" s="8"/>
      <c r="AL11" s="8"/>
    </row>
    <row r="12" spans="1:38" ht="15" customHeight="1" x14ac:dyDescent="0.25">
      <c r="A12" s="1"/>
      <c r="B12" s="22" t="s">
        <v>16</v>
      </c>
      <c r="C12" s="38"/>
      <c r="D12" s="38"/>
      <c r="E12" s="18" t="s">
        <v>4</v>
      </c>
      <c r="F12" s="18" t="s">
        <v>13</v>
      </c>
      <c r="G12" s="15" t="s">
        <v>14</v>
      </c>
      <c r="H12" s="18" t="s">
        <v>15</v>
      </c>
      <c r="I12" s="18" t="s">
        <v>3</v>
      </c>
      <c r="J12" s="1"/>
      <c r="K12" s="18" t="s">
        <v>25</v>
      </c>
      <c r="L12" s="18" t="s">
        <v>26</v>
      </c>
      <c r="M12" s="18" t="s">
        <v>27</v>
      </c>
      <c r="N12" s="30" t="s">
        <v>33</v>
      </c>
      <c r="O12" s="24"/>
      <c r="P12" s="39" t="s">
        <v>46</v>
      </c>
      <c r="Q12" s="12"/>
      <c r="R12" s="12"/>
      <c r="S12" s="12"/>
      <c r="T12" s="69"/>
      <c r="U12" s="69"/>
      <c r="V12" s="69"/>
      <c r="W12" s="69"/>
      <c r="X12" s="69"/>
      <c r="Y12" s="12"/>
      <c r="Z12" s="12"/>
      <c r="AA12" s="12"/>
      <c r="AB12" s="12"/>
      <c r="AC12" s="12"/>
      <c r="AD12" s="12"/>
      <c r="AE12" s="12"/>
      <c r="AF12" s="40"/>
      <c r="AG12" s="23"/>
      <c r="AH12" s="8"/>
      <c r="AI12" s="8"/>
      <c r="AJ12" s="8"/>
      <c r="AK12" s="8"/>
      <c r="AL12" s="8"/>
    </row>
    <row r="13" spans="1:38" ht="15" customHeight="1" x14ac:dyDescent="0.2">
      <c r="A13" s="1"/>
      <c r="B13" s="39" t="s">
        <v>17</v>
      </c>
      <c r="C13" s="12"/>
      <c r="D13" s="41"/>
      <c r="E13" s="26">
        <f>PRODUCT(E9)</f>
        <v>65</v>
      </c>
      <c r="F13" s="26">
        <f>PRODUCT(F9)</f>
        <v>3</v>
      </c>
      <c r="G13" s="26">
        <f>PRODUCT(G9)</f>
        <v>10</v>
      </c>
      <c r="H13" s="26">
        <f>PRODUCT(H9)</f>
        <v>27</v>
      </c>
      <c r="I13" s="26">
        <f>PRODUCT(I9)</f>
        <v>171</v>
      </c>
      <c r="J13" s="1"/>
      <c r="K13" s="42">
        <f>PRODUCT((F13+G13)/E13)</f>
        <v>0.2</v>
      </c>
      <c r="L13" s="42">
        <f>PRODUCT(H13/E13)</f>
        <v>0.41538461538461541</v>
      </c>
      <c r="M13" s="42">
        <f>PRODUCT(I13/E13)</f>
        <v>2.6307692307692307</v>
      </c>
      <c r="N13" s="29">
        <f>PRODUCT(N9)</f>
        <v>0.44113898753759101</v>
      </c>
      <c r="O13" s="24">
        <f>PRODUCT(O9)</f>
        <v>387.63293390709089</v>
      </c>
      <c r="P13" s="70" t="s">
        <v>47</v>
      </c>
      <c r="Q13" s="71"/>
      <c r="R13" s="71"/>
      <c r="S13" s="72" t="s">
        <v>53</v>
      </c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3" t="s">
        <v>48</v>
      </c>
      <c r="AE13" s="72"/>
      <c r="AF13" s="74" t="s">
        <v>54</v>
      </c>
      <c r="AG13" s="23"/>
      <c r="AH13" s="8"/>
      <c r="AI13" s="8"/>
      <c r="AJ13" s="8"/>
      <c r="AK13" s="8"/>
      <c r="AL13" s="8"/>
    </row>
    <row r="14" spans="1:38" ht="15" customHeight="1" x14ac:dyDescent="0.2">
      <c r="A14" s="1"/>
      <c r="B14" s="43" t="s">
        <v>18</v>
      </c>
      <c r="C14" s="44"/>
      <c r="D14" s="45"/>
      <c r="E14" s="26">
        <f>PRODUCT(P9)</f>
        <v>12</v>
      </c>
      <c r="F14" s="26">
        <f>PRODUCT(Q9)</f>
        <v>1</v>
      </c>
      <c r="G14" s="26">
        <f>PRODUCT(R9)</f>
        <v>4</v>
      </c>
      <c r="H14" s="26">
        <f>PRODUCT(S9)</f>
        <v>4</v>
      </c>
      <c r="I14" s="26">
        <f>PRODUCT(T9)</f>
        <v>23</v>
      </c>
      <c r="J14" s="1"/>
      <c r="K14" s="42">
        <f>PRODUCT((F14+G14)/E14)</f>
        <v>0.41666666666666669</v>
      </c>
      <c r="L14" s="42">
        <f>PRODUCT(H14/E14)</f>
        <v>0.33333333333333331</v>
      </c>
      <c r="M14" s="42">
        <f>PRODUCT(I14/E14)</f>
        <v>1.9166666666666667</v>
      </c>
      <c r="N14" s="29">
        <f>PRODUCT(I14/O14)</f>
        <v>0.35384615384615387</v>
      </c>
      <c r="O14" s="24">
        <v>65</v>
      </c>
      <c r="P14" s="75" t="s">
        <v>49</v>
      </c>
      <c r="Q14" s="76"/>
      <c r="R14" s="76"/>
      <c r="S14" s="77" t="s">
        <v>57</v>
      </c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8" t="s">
        <v>59</v>
      </c>
      <c r="AE14" s="77"/>
      <c r="AF14" s="79" t="s">
        <v>58</v>
      </c>
      <c r="AG14" s="23"/>
      <c r="AH14" s="8"/>
      <c r="AI14" s="8"/>
      <c r="AJ14" s="8"/>
      <c r="AK14" s="8"/>
      <c r="AL14" s="8"/>
    </row>
    <row r="15" spans="1:38" ht="15" customHeight="1" x14ac:dyDescent="0.2">
      <c r="A15" s="1"/>
      <c r="B15" s="46" t="s">
        <v>19</v>
      </c>
      <c r="C15" s="47"/>
      <c r="D15" s="48"/>
      <c r="E15" s="27">
        <f>PRODUCT(U9)</f>
        <v>7</v>
      </c>
      <c r="F15" s="27">
        <f>PRODUCT(V9)</f>
        <v>0</v>
      </c>
      <c r="G15" s="27">
        <f>PRODUCT(W9)</f>
        <v>0</v>
      </c>
      <c r="H15" s="27">
        <f>PRODUCT(X9)</f>
        <v>6</v>
      </c>
      <c r="I15" s="27">
        <f>PRODUCT(Y9)</f>
        <v>38</v>
      </c>
      <c r="J15" s="1"/>
      <c r="K15" s="49">
        <f>PRODUCT((F15+G15)/E15)</f>
        <v>0</v>
      </c>
      <c r="L15" s="49">
        <f>PRODUCT(H15/E15)</f>
        <v>0.8571428571428571</v>
      </c>
      <c r="M15" s="49">
        <f>PRODUCT(I15/E15)</f>
        <v>5.4285714285714288</v>
      </c>
      <c r="N15" s="50">
        <f>PRODUCT(I15/O15)</f>
        <v>0.76</v>
      </c>
      <c r="O15" s="24">
        <v>50</v>
      </c>
      <c r="P15" s="75" t="s">
        <v>50</v>
      </c>
      <c r="Q15" s="76"/>
      <c r="R15" s="76"/>
      <c r="S15" s="77" t="s">
        <v>55</v>
      </c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8" t="s">
        <v>51</v>
      </c>
      <c r="AE15" s="77"/>
      <c r="AF15" s="79" t="s">
        <v>56</v>
      </c>
      <c r="AG15" s="23"/>
      <c r="AH15" s="8"/>
      <c r="AI15" s="8"/>
      <c r="AJ15" s="8"/>
      <c r="AK15" s="8"/>
      <c r="AL15" s="8"/>
    </row>
    <row r="16" spans="1:38" ht="15" customHeight="1" x14ac:dyDescent="0.2">
      <c r="A16" s="1"/>
      <c r="B16" s="51" t="s">
        <v>20</v>
      </c>
      <c r="C16" s="52"/>
      <c r="D16" s="53"/>
      <c r="E16" s="18">
        <f>SUM(E13:E15)</f>
        <v>84</v>
      </c>
      <c r="F16" s="18">
        <f>SUM(F13:F15)</f>
        <v>4</v>
      </c>
      <c r="G16" s="18">
        <f>SUM(G13:G15)</f>
        <v>14</v>
      </c>
      <c r="H16" s="18">
        <f>SUM(H13:H15)</f>
        <v>37</v>
      </c>
      <c r="I16" s="18">
        <f>SUM(I13:I15)</f>
        <v>232</v>
      </c>
      <c r="J16" s="1"/>
      <c r="K16" s="54">
        <f>PRODUCT((F16+G16)/E16)</f>
        <v>0.21428571428571427</v>
      </c>
      <c r="L16" s="54">
        <f>PRODUCT(H16/E16)</f>
        <v>0.44047619047619047</v>
      </c>
      <c r="M16" s="54">
        <f>PRODUCT(I16/E16)</f>
        <v>2.7619047619047619</v>
      </c>
      <c r="N16" s="30">
        <f>PRODUCT(I16/O16)</f>
        <v>0.4615694363610563</v>
      </c>
      <c r="O16" s="24">
        <f>SUM(O13:O15)</f>
        <v>502.63293390709089</v>
      </c>
      <c r="P16" s="80" t="s">
        <v>52</v>
      </c>
      <c r="Q16" s="81"/>
      <c r="R16" s="81"/>
      <c r="S16" s="82" t="s">
        <v>57</v>
      </c>
      <c r="T16" s="82"/>
      <c r="U16" s="82"/>
      <c r="V16" s="82"/>
      <c r="W16" s="82"/>
      <c r="X16" s="82"/>
      <c r="Y16" s="82"/>
      <c r="Z16" s="82"/>
      <c r="AA16" s="82"/>
      <c r="AB16" s="82"/>
      <c r="AC16" s="82"/>
      <c r="AD16" s="83" t="s">
        <v>59</v>
      </c>
      <c r="AE16" s="82"/>
      <c r="AF16" s="84" t="s">
        <v>58</v>
      </c>
      <c r="AG16" s="23"/>
      <c r="AH16" s="8"/>
      <c r="AI16" s="8"/>
      <c r="AJ16" s="8"/>
      <c r="AK16" s="8"/>
      <c r="AL16" s="8"/>
    </row>
    <row r="17" spans="1:38" ht="15" customHeight="1" x14ac:dyDescent="0.2">
      <c r="A17" s="1"/>
      <c r="B17" s="35"/>
      <c r="C17" s="35"/>
      <c r="D17" s="35"/>
      <c r="E17" s="35"/>
      <c r="F17" s="35"/>
      <c r="G17" s="35"/>
      <c r="H17" s="35"/>
      <c r="I17" s="35"/>
      <c r="J17" s="1"/>
      <c r="K17" s="35"/>
      <c r="L17" s="35"/>
      <c r="M17" s="35"/>
      <c r="N17" s="34"/>
      <c r="O17" s="24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23"/>
      <c r="AH17" s="8"/>
      <c r="AI17" s="8"/>
      <c r="AJ17" s="8"/>
      <c r="AK17" s="8"/>
      <c r="AL17" s="8"/>
    </row>
    <row r="18" spans="1:38" ht="15" customHeight="1" x14ac:dyDescent="0.2">
      <c r="A18" s="1"/>
      <c r="B18" s="1" t="s">
        <v>34</v>
      </c>
      <c r="C18" s="1"/>
      <c r="D18" s="1" t="s">
        <v>45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24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23"/>
      <c r="AH18" s="8"/>
      <c r="AI18" s="8"/>
      <c r="AJ18" s="8"/>
      <c r="AK18" s="8"/>
      <c r="AL18" s="8"/>
    </row>
    <row r="19" spans="1:38" ht="15" customHeight="1" x14ac:dyDescent="0.25">
      <c r="A19" s="1"/>
      <c r="B19" s="1"/>
      <c r="C19" s="1"/>
      <c r="D19" s="1" t="s">
        <v>61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24"/>
      <c r="P19" s="1"/>
      <c r="Q19" s="1"/>
      <c r="R19" s="1"/>
      <c r="S19" s="1"/>
      <c r="T19" s="24"/>
      <c r="U19" s="24"/>
      <c r="V19" s="55"/>
      <c r="W19" s="1"/>
      <c r="X19" s="1"/>
      <c r="Y19" s="1"/>
      <c r="Z19" s="1"/>
      <c r="AA19" s="1"/>
      <c r="AB19" s="24"/>
      <c r="AC19" s="1"/>
      <c r="AD19" s="1"/>
      <c r="AE19" s="1"/>
      <c r="AF19" s="37"/>
      <c r="AG19" s="23"/>
      <c r="AH19" s="8"/>
      <c r="AI19" s="8"/>
      <c r="AJ19" s="8"/>
      <c r="AK19" s="8"/>
      <c r="AL19" s="8"/>
    </row>
    <row r="20" spans="1:38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24"/>
      <c r="P20" s="1"/>
      <c r="Q20" s="1"/>
      <c r="R20" s="1"/>
      <c r="S20" s="1"/>
      <c r="T20" s="24"/>
      <c r="U20" s="24"/>
      <c r="V20" s="55"/>
      <c r="W20" s="1"/>
      <c r="X20" s="1"/>
      <c r="Y20" s="1"/>
      <c r="Z20" s="1"/>
      <c r="AA20" s="1"/>
      <c r="AB20" s="24"/>
      <c r="AC20" s="1"/>
      <c r="AD20" s="1"/>
      <c r="AE20" s="1"/>
      <c r="AF20" s="37"/>
      <c r="AG20" s="23"/>
      <c r="AH20" s="8"/>
      <c r="AI20" s="8"/>
      <c r="AJ20" s="8"/>
      <c r="AK20" s="8"/>
      <c r="AL20" s="8"/>
    </row>
    <row r="21" spans="1:38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24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37"/>
      <c r="AG21" s="23"/>
      <c r="AH21" s="8"/>
      <c r="AI21" s="8"/>
      <c r="AJ21" s="8"/>
      <c r="AK21" s="8"/>
      <c r="AL21" s="8"/>
    </row>
    <row r="22" spans="1:38" ht="1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24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37"/>
      <c r="AG22" s="23"/>
      <c r="AH22" s="8"/>
      <c r="AI22" s="8"/>
      <c r="AJ22" s="8"/>
      <c r="AK22" s="8"/>
      <c r="AL22" s="8"/>
    </row>
    <row r="23" spans="1:38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24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37"/>
      <c r="AG23" s="23"/>
      <c r="AH23" s="8"/>
      <c r="AI23" s="8"/>
      <c r="AJ23" s="8"/>
      <c r="AK23" s="8"/>
      <c r="AL23" s="8"/>
    </row>
    <row r="24" spans="1:38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24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37"/>
      <c r="AG24" s="23"/>
      <c r="AH24" s="8"/>
      <c r="AI24" s="8"/>
      <c r="AJ24" s="8"/>
      <c r="AK24" s="8"/>
      <c r="AL24" s="8"/>
    </row>
    <row r="25" spans="1:38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4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37"/>
      <c r="AG25" s="23"/>
      <c r="AH25" s="8"/>
      <c r="AI25" s="8"/>
      <c r="AJ25" s="8"/>
      <c r="AK25" s="8"/>
      <c r="AL25" s="8"/>
    </row>
    <row r="26" spans="1:38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4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37"/>
      <c r="AG26" s="23"/>
      <c r="AH26" s="8"/>
      <c r="AI26" s="8"/>
      <c r="AJ26" s="8"/>
      <c r="AK26" s="8"/>
      <c r="AL26" s="8"/>
    </row>
    <row r="27" spans="1:38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4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37"/>
      <c r="AG27" s="23"/>
      <c r="AH27" s="8"/>
      <c r="AI27" s="8"/>
      <c r="AJ27" s="8"/>
      <c r="AK27" s="8"/>
      <c r="AL27" s="8"/>
    </row>
    <row r="28" spans="1:38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4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37"/>
      <c r="AG28" s="23"/>
      <c r="AH28" s="8"/>
      <c r="AI28" s="8"/>
      <c r="AJ28" s="8"/>
      <c r="AK28" s="8"/>
      <c r="AL28" s="8"/>
    </row>
    <row r="29" spans="1:38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4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37"/>
      <c r="AG29" s="23"/>
      <c r="AH29" s="8"/>
      <c r="AI29" s="8"/>
      <c r="AJ29" s="8"/>
      <c r="AK29" s="8"/>
      <c r="AL29" s="8"/>
    </row>
    <row r="30" spans="1:38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4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37"/>
      <c r="AG30" s="23"/>
      <c r="AH30" s="8"/>
      <c r="AI30" s="8"/>
      <c r="AJ30" s="8"/>
      <c r="AK30" s="8"/>
      <c r="AL30" s="8"/>
    </row>
    <row r="31" spans="1:38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4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37"/>
      <c r="AG31" s="23"/>
      <c r="AH31" s="8"/>
      <c r="AI31" s="8"/>
      <c r="AJ31" s="8"/>
      <c r="AK31" s="8"/>
      <c r="AL31" s="8"/>
    </row>
    <row r="32" spans="1:38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4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37"/>
      <c r="AG32" s="23"/>
      <c r="AH32" s="8"/>
      <c r="AI32" s="8"/>
      <c r="AJ32" s="8"/>
      <c r="AK32" s="8"/>
      <c r="AL32" s="8"/>
    </row>
    <row r="33" spans="1:38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4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37"/>
      <c r="AG33" s="23"/>
      <c r="AH33" s="8"/>
      <c r="AI33" s="8"/>
      <c r="AJ33" s="8"/>
      <c r="AK33" s="8"/>
      <c r="AL33" s="8"/>
    </row>
    <row r="34" spans="1:38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4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37"/>
      <c r="AG34" s="23"/>
      <c r="AH34" s="8"/>
      <c r="AI34" s="8"/>
      <c r="AJ34" s="8"/>
      <c r="AK34" s="8"/>
      <c r="AL34" s="8"/>
    </row>
    <row r="35" spans="1:38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4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37"/>
      <c r="AG35" s="23"/>
      <c r="AH35" s="8"/>
      <c r="AI35" s="8"/>
      <c r="AJ35" s="8"/>
      <c r="AK35" s="8"/>
      <c r="AL35" s="8"/>
    </row>
    <row r="36" spans="1:38" s="57" customFormat="1" ht="15" customHeight="1" x14ac:dyDescent="0.25">
      <c r="A36" s="1"/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56"/>
      <c r="N36" s="56"/>
      <c r="O36" s="24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37"/>
      <c r="AG36" s="23"/>
      <c r="AH36" s="8"/>
      <c r="AI36" s="8"/>
      <c r="AJ36" s="8"/>
      <c r="AK36" s="8"/>
      <c r="AL36" s="8"/>
    </row>
    <row r="37" spans="1:38" s="57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4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37"/>
      <c r="AG37" s="23"/>
      <c r="AH37" s="8"/>
      <c r="AI37" s="8"/>
      <c r="AJ37" s="8"/>
      <c r="AK37" s="8"/>
      <c r="AL37" s="8"/>
    </row>
    <row r="38" spans="1:38" s="57" customFormat="1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4"/>
      <c r="P38" s="1"/>
      <c r="Q38" s="1"/>
      <c r="R38" s="1"/>
      <c r="S38" s="1"/>
      <c r="T38" s="1"/>
      <c r="U38" s="1"/>
      <c r="V38" s="1"/>
      <c r="W38" s="1"/>
      <c r="X38" s="1"/>
      <c r="Y38" s="1"/>
      <c r="Z38" s="24"/>
      <c r="AA38" s="24"/>
      <c r="AB38" s="24"/>
      <c r="AC38" s="24"/>
      <c r="AD38" s="24"/>
      <c r="AE38" s="24"/>
      <c r="AF38" s="24"/>
      <c r="AG38" s="23"/>
      <c r="AH38" s="8"/>
      <c r="AI38" s="8"/>
      <c r="AJ38" s="8"/>
      <c r="AK38" s="8"/>
      <c r="AL38" s="8"/>
    </row>
    <row r="39" spans="1:38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4"/>
      <c r="P39" s="1"/>
      <c r="Q39" s="1"/>
      <c r="R39" s="1"/>
      <c r="S39" s="1"/>
      <c r="T39" s="1"/>
      <c r="U39" s="1"/>
      <c r="V39" s="1"/>
      <c r="W39" s="1"/>
      <c r="X39" s="1"/>
      <c r="Y39" s="1"/>
      <c r="Z39" s="24"/>
      <c r="AA39" s="24"/>
      <c r="AB39" s="24"/>
      <c r="AC39" s="24"/>
      <c r="AD39" s="24"/>
      <c r="AE39" s="24"/>
      <c r="AF39" s="24"/>
      <c r="AG39" s="23"/>
      <c r="AH39" s="8"/>
      <c r="AI39" s="8"/>
      <c r="AJ39" s="8"/>
      <c r="AK39" s="8"/>
      <c r="AL39" s="8"/>
    </row>
    <row r="40" spans="1:38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4"/>
      <c r="P40" s="1"/>
      <c r="Q40" s="1"/>
      <c r="R40" s="1"/>
      <c r="S40" s="1"/>
      <c r="T40" s="1"/>
      <c r="U40" s="1"/>
      <c r="V40" s="1"/>
      <c r="W40" s="1"/>
      <c r="X40" s="1"/>
      <c r="Y40" s="1"/>
      <c r="Z40" s="24"/>
      <c r="AA40" s="24"/>
      <c r="AB40" s="24"/>
      <c r="AC40" s="24"/>
      <c r="AD40" s="24"/>
      <c r="AE40" s="24"/>
      <c r="AF40" s="24"/>
      <c r="AG40" s="8"/>
      <c r="AH40" s="8"/>
      <c r="AI40" s="8"/>
      <c r="AJ40" s="8"/>
      <c r="AK40" s="8"/>
      <c r="AL40" s="8"/>
    </row>
    <row r="41" spans="1:38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34"/>
      <c r="O41" s="24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37"/>
      <c r="AG41" s="23"/>
      <c r="AH41" s="8"/>
      <c r="AI41" s="8"/>
      <c r="AJ41" s="8"/>
      <c r="AK41" s="8"/>
      <c r="AL41" s="8"/>
    </row>
    <row r="42" spans="1:38" ht="15" customHeight="1" x14ac:dyDescent="0.25">
      <c r="A42" s="1"/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56"/>
      <c r="N42" s="34"/>
      <c r="O42" s="24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37"/>
      <c r="AG42" s="8"/>
      <c r="AH42" s="8"/>
      <c r="AI42" s="8"/>
      <c r="AJ42" s="8"/>
      <c r="AK42" s="8"/>
      <c r="AL42" s="8"/>
    </row>
    <row r="43" spans="1:38" ht="15" customHeight="1" x14ac:dyDescent="0.25">
      <c r="A43" s="1"/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56"/>
      <c r="N43" s="56"/>
      <c r="O43" s="24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37"/>
      <c r="AG43" s="8"/>
      <c r="AH43" s="8"/>
      <c r="AI43" s="8"/>
      <c r="AJ43" s="8"/>
      <c r="AK43" s="8"/>
      <c r="AL43" s="8"/>
    </row>
    <row r="44" spans="1:38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4"/>
      <c r="P44" s="1"/>
      <c r="Q44" s="1"/>
      <c r="R44" s="1"/>
      <c r="S44" s="1"/>
      <c r="T44" s="24"/>
      <c r="U44" s="24"/>
      <c r="V44" s="55"/>
      <c r="W44" s="1"/>
      <c r="X44" s="1"/>
      <c r="Y44" s="1"/>
      <c r="Z44" s="1"/>
      <c r="AA44" s="1"/>
      <c r="AB44" s="1"/>
      <c r="AC44" s="1"/>
      <c r="AD44" s="1"/>
      <c r="AE44" s="1"/>
      <c r="AF44" s="37"/>
      <c r="AG44" s="8"/>
      <c r="AH44" s="57"/>
      <c r="AI44" s="57"/>
      <c r="AJ44" s="57"/>
      <c r="AK44" s="57"/>
      <c r="AL44" s="57"/>
    </row>
    <row r="45" spans="1:38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4"/>
      <c r="P45" s="1"/>
      <c r="Q45" s="1"/>
      <c r="R45" s="1"/>
      <c r="S45" s="1"/>
      <c r="T45" s="24"/>
      <c r="U45" s="24"/>
      <c r="V45" s="55"/>
      <c r="W45" s="55"/>
      <c r="X45" s="24"/>
      <c r="Y45" s="24"/>
      <c r="Z45" s="24"/>
      <c r="AA45" s="24"/>
      <c r="AB45" s="24"/>
      <c r="AC45" s="24"/>
      <c r="AD45" s="24"/>
      <c r="AE45" s="24"/>
      <c r="AF45" s="24"/>
      <c r="AG45" s="8"/>
      <c r="AH45" s="57"/>
      <c r="AI45" s="57"/>
      <c r="AJ45" s="57"/>
      <c r="AK45" s="57"/>
      <c r="AL45" s="57"/>
    </row>
    <row r="46" spans="1:38" ht="15" customHeight="1" x14ac:dyDescent="0.25">
      <c r="A46" s="58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4"/>
      <c r="P46" s="1"/>
      <c r="Q46" s="1"/>
      <c r="R46" s="1"/>
      <c r="S46" s="1"/>
      <c r="T46" s="24"/>
      <c r="U46" s="24"/>
      <c r="V46" s="55"/>
      <c r="W46" s="55"/>
      <c r="X46" s="24"/>
      <c r="Y46" s="24"/>
      <c r="Z46" s="24"/>
      <c r="AA46" s="24"/>
      <c r="AB46" s="24"/>
      <c r="AC46" s="24"/>
      <c r="AD46" s="24"/>
      <c r="AE46" s="24"/>
      <c r="AF46" s="24"/>
      <c r="AG46" s="8"/>
    </row>
    <row r="47" spans="1:38" ht="15" customHeight="1" x14ac:dyDescent="0.25">
      <c r="A47" s="58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4"/>
      <c r="P47" s="1"/>
      <c r="Q47" s="1"/>
      <c r="R47" s="1"/>
      <c r="S47" s="1"/>
      <c r="T47" s="24"/>
      <c r="U47" s="24"/>
      <c r="V47" s="55"/>
      <c r="W47" s="55"/>
      <c r="X47" s="24"/>
      <c r="Y47" s="24"/>
      <c r="Z47" s="24"/>
      <c r="AA47" s="24"/>
      <c r="AB47" s="24"/>
      <c r="AC47" s="24"/>
      <c r="AD47" s="24"/>
      <c r="AE47" s="24"/>
      <c r="AF47" s="24"/>
      <c r="AG47" s="8"/>
    </row>
    <row r="48" spans="1:38" ht="15" customHeight="1" x14ac:dyDescent="0.25">
      <c r="A48" s="58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34"/>
      <c r="O48" s="24"/>
      <c r="P48" s="1"/>
      <c r="Q48" s="1"/>
      <c r="R48" s="1"/>
      <c r="S48" s="1"/>
      <c r="T48" s="24"/>
      <c r="U48" s="24"/>
      <c r="V48" s="55"/>
      <c r="W48" s="1"/>
      <c r="X48" s="1"/>
      <c r="Y48" s="1"/>
      <c r="Z48" s="1"/>
      <c r="AA48" s="1"/>
      <c r="AB48" s="1"/>
      <c r="AC48" s="1"/>
      <c r="AD48" s="1"/>
      <c r="AE48" s="1"/>
      <c r="AF48" s="37"/>
      <c r="AG48" s="8"/>
    </row>
    <row r="49" spans="1:33" ht="15" customHeight="1" x14ac:dyDescent="0.25">
      <c r="A49" s="58"/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56"/>
      <c r="N49" s="34"/>
      <c r="O49" s="24"/>
      <c r="P49" s="1"/>
      <c r="Q49" s="1"/>
      <c r="R49" s="1"/>
      <c r="S49" s="24"/>
      <c r="T49" s="24"/>
      <c r="U49" s="24"/>
      <c r="V49" s="24"/>
      <c r="W49" s="1"/>
      <c r="X49" s="1"/>
      <c r="Y49" s="1"/>
      <c r="Z49" s="1"/>
      <c r="AA49" s="1"/>
      <c r="AB49" s="1"/>
      <c r="AC49" s="1"/>
      <c r="AD49" s="1"/>
      <c r="AE49" s="1"/>
      <c r="AF49" s="37"/>
      <c r="AG49" s="8"/>
    </row>
    <row r="50" spans="1:33" ht="15" customHeight="1" x14ac:dyDescent="0.25">
      <c r="A50" s="58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4"/>
      <c r="P50" s="1"/>
      <c r="Q50" s="1"/>
      <c r="R50" s="1"/>
      <c r="S50" s="1"/>
      <c r="T50" s="24"/>
      <c r="U50" s="24"/>
      <c r="V50" s="55"/>
      <c r="W50" s="55"/>
      <c r="X50" s="24"/>
      <c r="Y50" s="24"/>
      <c r="Z50" s="24"/>
      <c r="AA50" s="24"/>
      <c r="AB50" s="24"/>
      <c r="AC50" s="24"/>
      <c r="AD50" s="24"/>
      <c r="AE50" s="24"/>
      <c r="AF50" s="24"/>
      <c r="AG50" s="8"/>
    </row>
    <row r="51" spans="1:33" ht="15" customHeight="1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4"/>
      <c r="P51" s="1"/>
      <c r="Q51" s="1"/>
      <c r="R51" s="1"/>
      <c r="S51" s="1"/>
      <c r="T51" s="24"/>
      <c r="U51" s="24"/>
      <c r="V51" s="55"/>
      <c r="W51" s="1"/>
      <c r="X51" s="1"/>
      <c r="Y51" s="1"/>
      <c r="Z51" s="1"/>
      <c r="AA51" s="1"/>
      <c r="AB51" s="1"/>
      <c r="AC51" s="1"/>
      <c r="AD51" s="1"/>
      <c r="AE51" s="1"/>
      <c r="AF51" s="37"/>
    </row>
    <row r="52" spans="1:33" ht="15" customHeight="1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4"/>
      <c r="P52" s="1"/>
      <c r="Q52" s="1"/>
      <c r="R52" s="1"/>
      <c r="S52" s="1"/>
      <c r="T52" s="24"/>
      <c r="U52" s="24"/>
      <c r="V52" s="55"/>
      <c r="W52" s="1"/>
      <c r="X52" s="1"/>
      <c r="Y52" s="1"/>
      <c r="Z52" s="1"/>
      <c r="AA52" s="1"/>
      <c r="AB52" s="1"/>
      <c r="AC52" s="1"/>
      <c r="AD52" s="1"/>
      <c r="AE52" s="1"/>
      <c r="AF52" s="37"/>
    </row>
    <row r="53" spans="1:33" ht="15" customHeight="1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4"/>
      <c r="P53" s="1"/>
      <c r="Q53" s="1"/>
      <c r="R53" s="1"/>
      <c r="S53" s="1"/>
      <c r="T53" s="24"/>
      <c r="U53" s="24"/>
      <c r="V53" s="55"/>
      <c r="W53" s="1"/>
      <c r="X53" s="1"/>
      <c r="Y53" s="1"/>
      <c r="Z53" s="1"/>
      <c r="AA53" s="1"/>
      <c r="AB53" s="1"/>
      <c r="AC53" s="1"/>
      <c r="AD53" s="1"/>
      <c r="AE53" s="1"/>
      <c r="AF53" s="37"/>
    </row>
    <row r="54" spans="1:33" ht="15" customHeight="1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4"/>
      <c r="P54" s="1"/>
      <c r="Q54" s="1"/>
      <c r="R54" s="1"/>
      <c r="S54" s="1"/>
      <c r="T54" s="24"/>
      <c r="U54" s="24"/>
      <c r="V54" s="55"/>
      <c r="W54" s="1"/>
      <c r="X54" s="1"/>
      <c r="Y54" s="1"/>
      <c r="Z54" s="1"/>
      <c r="AA54" s="1"/>
      <c r="AB54" s="1"/>
      <c r="AC54" s="1"/>
      <c r="AD54" s="1"/>
      <c r="AE54" s="1"/>
      <c r="AF54" s="37"/>
    </row>
    <row r="55" spans="1:33" ht="15" customHeight="1" x14ac:dyDescent="0.25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4"/>
      <c r="P55" s="1"/>
      <c r="Q55" s="1"/>
      <c r="R55" s="1"/>
      <c r="S55" s="1"/>
      <c r="T55" s="24"/>
      <c r="U55" s="24"/>
      <c r="V55" s="55"/>
      <c r="W55" s="1"/>
      <c r="X55" s="1"/>
      <c r="Y55" s="1"/>
      <c r="Z55" s="1"/>
      <c r="AA55" s="1"/>
      <c r="AB55" s="1"/>
      <c r="AC55" s="1"/>
      <c r="AD55" s="1"/>
      <c r="AE55" s="1"/>
      <c r="AF55" s="3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2024-01-08T12:59:40Z</dcterms:modified>
</cp:coreProperties>
</file>